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<sst xmlns="http://schemas.openxmlformats.org/spreadsheetml/2006/main" count="80" uniqueCount="73">
  <si>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ВЕДОМОСТЬ  УЧЁТА  РЕЗУЛЬТАТОВ  ЭКСПЕРИМЕНТАЛЬНЫХ  СТРЕЛЬБ</t>
  </si>
  <si>
    <t>ПРИМЕР</t>
  </si>
  <si>
    <t>Тема:  «Отклонение от КТ СТП двух серий по 4 выстрела»</t>
  </si>
  <si>
    <t>В/ч</t>
  </si>
  <si>
    <t>Положение</t>
  </si>
  <si>
    <t>лёжа с упора</t>
  </si>
  <si>
    <t>Дата</t>
  </si>
  <si>
    <t>Оружие, патрон</t>
  </si>
  <si>
    <t>АК74, ПС</t>
  </si>
  <si>
    <t>Прицел</t>
  </si>
  <si>
    <t>секторный</t>
  </si>
  <si>
    <t>Дальность</t>
  </si>
  <si>
    <t>100 м</t>
  </si>
  <si>
    <t>Поправка прицеливания</t>
  </si>
  <si>
    <t>Куда</t>
  </si>
  <si>
    <t>На сколько</t>
  </si>
  <si>
    <t>ед.изм</t>
  </si>
  <si>
    <t>Температура,ºС</t>
  </si>
  <si>
    <t>min</t>
  </si>
  <si>
    <t>max</t>
  </si>
  <si>
    <t>нет</t>
  </si>
  <si>
    <t xml:space="preserve">Ветер,  м/сек: </t>
  </si>
  <si>
    <t>слева</t>
  </si>
  <si>
    <t>справа</t>
  </si>
  <si>
    <t>встречный</t>
  </si>
  <si>
    <t>попутный</t>
  </si>
  <si>
    <t>Стрелок</t>
  </si>
  <si>
    <t>Отклонение от КТ, мм</t>
  </si>
  <si>
    <t>СТП-1</t>
  </si>
  <si>
    <t>СТП-2</t>
  </si>
  <si>
    <t>СТП-1+2</t>
  </si>
  <si>
    <t>СТП-3</t>
  </si>
  <si>
    <t>СТП-4</t>
  </si>
  <si>
    <t>СТП-3+4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</si>
  <si>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</si>
  <si>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</si>
  <si>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</si>
  <si>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</si>
  <si>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</si>
  <si>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</si>
  <si>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</si>
  <si>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</si>
  <si>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</si>
  <si>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</si>
  <si>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</si>
  <si>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</si>
  <si>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</si>
  <si>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</si>
  <si>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</si>
  <si>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</si>
  <si>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</si>
  <si>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</si>
  <si>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</si>
  <si>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</si>
  <si>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Разработчик методики</t>
  </si>
  <si>
    <t>Руководитель стрельбы на участке</t>
  </si>
  <si>
    <t>Старший руководитель стрельбы</t>
  </si>
  <si>
    <t>Командир части</t>
  </si>
  <si>
    <t>М.П.</t>
  </si>
  <si>
    <t xml:space="preserve"> (подпись, звание, Фамилия И.О.)</t>
  </si>
  <si>
    <t>ОПРЕДЕЛЕНИЕ ОШИБКИ ПРИВЕДЕНИЯ</t>
  </si>
  <si>
    <t>Отклонение, мм</t>
  </si>
  <si>
    <t>Штук</t>
  </si>
  <si>
    <t>ВЫВОДЫ:</t>
  </si>
  <si>
    <t>1. График имеет максимум в центре и примерно</t>
  </si>
  <si>
    <t xml:space="preserve"> одинаковые восходящую и нисходящую части,</t>
  </si>
  <si>
    <t xml:space="preserve"> следовательно, рассеивание имеет нормальный тип.</t>
  </si>
  <si>
    <t>2. Два оторвавшихся отклонения 45 и 51 мм необходимо</t>
  </si>
  <si>
    <t xml:space="preserve"> отбросить.</t>
  </si>
  <si>
    <t>3. Из оставшихся максимальным является отклонение</t>
  </si>
  <si>
    <t>30 мм, которое и является ошибкой приведения по СТП</t>
  </si>
  <si>
    <t>двух серий по 4 выстрела.</t>
  </si>
  <si>
    <t>Проанализировал результаты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</si>
</sst>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;[RED]\-0"/>
    <numFmt numFmtId="166" formatCode="0.00"/>
    <numFmt numFmtId="167" formatCode="0"/>
    <numFmt numFmtId="168" formatCode="General"/>
  </numFmts>
  <fonts count="10">
    <font>
      <sz val="10"/>
      <name val="Arial Cyr"/>
      <family val="2"/>
    </font>
    <font>
      <sz val="10"/>
      <name val="Arial"/>
      <family val="0"/>
    </font>
    <font>
      <sz val="10"/>
      <color indexed="8"/>
      <name val="DejaVu Serif Condensed"/>
      <family val="1"/>
    </font>
    <font>
      <sz val="10"/>
      <name val="DejaVu Serif Condensed"/>
      <family val="1"/>
    </font>
    <font>
      <b/>
      <sz val="10"/>
      <color indexed="8"/>
      <name val="DejaVu Serif Condensed"/>
      <family val="1"/>
    </font>
    <font>
      <b/>
      <sz val="10"/>
      <color indexed="60"/>
      <name val="DejaVu Serif Condensed"/>
      <family val="1"/>
    </font>
    <font>
      <i/>
      <sz val="10"/>
      <color indexed="8"/>
      <name val="DejaVu Serif Condensed"/>
      <family val="1"/>
    </font>
    <font>
      <sz val="13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2" fillId="0" borderId="0" xfId="0" applyFont="1" applyAlignment="1" applyProtection="1">
      <alignment horizontal="left" vertical="center"/>
      <protection/>
    </xf>
    <xf numFmtId="164" fontId="4" fillId="0" borderId="0" xfId="0" applyFont="1" applyAlignment="1" applyProtection="1">
      <alignment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center"/>
      <protection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2" fillId="0" borderId="0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3" fillId="0" borderId="1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 vertical="center"/>
      <protection/>
    </xf>
    <xf numFmtId="164" fontId="2" fillId="0" borderId="2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164" fontId="3" fillId="0" borderId="2" xfId="0" applyFont="1" applyBorder="1" applyAlignment="1">
      <alignment horizontal="center" vertical="center"/>
    </xf>
    <xf numFmtId="164" fontId="2" fillId="0" borderId="2" xfId="0" applyFont="1" applyBorder="1" applyAlignment="1" applyProtection="1">
      <alignment horizontal="center" vertical="center"/>
      <protection locked="0"/>
    </xf>
    <xf numFmtId="164" fontId="2" fillId="3" borderId="1" xfId="0" applyFont="1" applyFill="1" applyBorder="1" applyAlignment="1" applyProtection="1">
      <alignment horizontal="justify" vertical="center" wrapText="1"/>
      <protection locked="0"/>
    </xf>
    <xf numFmtId="165" fontId="3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/>
    </xf>
    <xf numFmtId="164" fontId="2" fillId="3" borderId="3" xfId="0" applyFont="1" applyFill="1" applyBorder="1" applyAlignment="1" applyProtection="1">
      <alignment horizontal="justify" vertical="center" wrapText="1"/>
      <protection locked="0"/>
    </xf>
    <xf numFmtId="164" fontId="2" fillId="3" borderId="0" xfId="0" applyFont="1" applyFill="1" applyBorder="1" applyAlignment="1" applyProtection="1">
      <alignment horizontal="right" vertical="center" wrapText="1"/>
      <protection/>
    </xf>
    <xf numFmtId="166" fontId="2" fillId="0" borderId="0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Alignment="1" applyProtection="1">
      <alignment/>
      <protection locked="0"/>
    </xf>
    <xf numFmtId="166" fontId="2" fillId="0" borderId="0" xfId="0" applyNumberFormat="1" applyFont="1" applyBorder="1" applyAlignment="1" applyProtection="1">
      <alignment horizontal="center" vertical="center"/>
      <protection locked="0"/>
    </xf>
    <xf numFmtId="164" fontId="2" fillId="3" borderId="0" xfId="0" applyFont="1" applyFill="1" applyBorder="1" applyAlignment="1" applyProtection="1">
      <alignment vertical="center"/>
      <protection/>
    </xf>
    <xf numFmtId="167" fontId="2" fillId="0" borderId="0" xfId="0" applyNumberFormat="1" applyFont="1" applyBorder="1" applyAlignment="1" applyProtection="1">
      <alignment horizontal="left" vertical="center"/>
      <protection/>
    </xf>
    <xf numFmtId="167" fontId="2" fillId="0" borderId="4" xfId="0" applyNumberFormat="1" applyFont="1" applyBorder="1" applyAlignment="1" applyProtection="1">
      <alignment horizontal="center" vertical="center"/>
      <protection/>
    </xf>
    <xf numFmtId="167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3" fillId="0" borderId="0" xfId="0" applyFont="1" applyAlignment="1">
      <alignment vertical="top"/>
    </xf>
    <xf numFmtId="167" fontId="2" fillId="0" borderId="0" xfId="0" applyNumberFormat="1" applyFont="1" applyAlignment="1" applyProtection="1">
      <alignment/>
      <protection locked="0"/>
    </xf>
    <xf numFmtId="164" fontId="2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locked="0"/>
    </xf>
    <xf numFmtId="167" fontId="2" fillId="0" borderId="0" xfId="0" applyNumberFormat="1" applyFont="1" applyBorder="1" applyAlignment="1" applyProtection="1">
      <alignment horizontal="center" vertical="center"/>
      <protection/>
    </xf>
    <xf numFmtId="167" fontId="2" fillId="0" borderId="5" xfId="0" applyNumberFormat="1" applyFont="1" applyBorder="1" applyAlignment="1" applyProtection="1">
      <alignment horizontal="center" vertical="center"/>
      <protection/>
    </xf>
    <xf numFmtId="167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Распределение результатов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Лист1!$A$49:$A$87</c:f>
              <c:numCache/>
            </c:numRef>
          </c:cat>
          <c:val>
            <c:numRef>
              <c:f>Лист1!$B$49:$B$87</c:f>
              <c:numCache/>
            </c:numRef>
          </c:val>
        </c:ser>
        <c:gapWidth val="100"/>
        <c:axId val="64687580"/>
        <c:axId val="45317309"/>
      </c:barChart>
      <c:dateAx>
        <c:axId val="64687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Отклонение, мм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17309"/>
        <c:crossesAt val="0"/>
        <c:auto val="0"/>
        <c:noMultiLvlLbl val="0"/>
      </c:dateAx>
      <c:valAx>
        <c:axId val="45317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Штук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8758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46</xdr:row>
      <xdr:rowOff>123825</xdr:rowOff>
    </xdr:from>
    <xdr:to>
      <xdr:col>8</xdr:col>
      <xdr:colOff>685800</xdr:colOff>
      <xdr:row>64</xdr:row>
      <xdr:rowOff>38100</xdr:rowOff>
    </xdr:to>
    <xdr:graphicFrame>
      <xdr:nvGraphicFramePr>
        <xdr:cNvPr id="1" name="Chart 1"/>
        <xdr:cNvGraphicFramePr/>
      </xdr:nvGraphicFramePr>
      <xdr:xfrm>
        <a:off x="1838325" y="9420225"/>
        <a:ext cx="46482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120" zoomScaleNormal="120" zoomScaleSheetLayoutView="120" workbookViewId="0" topLeftCell="A1">
      <selection activeCell="J1" sqref="J1"/>
    </sheetView>
  </sheetViews>
  <sheetFormatPr defaultColWidth="9.00390625" defaultRowHeight="12.75"/>
  <cols>
    <col min="1" max="1" width="15.625" style="1" customWidth="1"/>
    <col min="2" max="3" width="7.625" style="1" customWidth="1"/>
    <col min="4" max="4" width="9.75390625" style="1" customWidth="1"/>
    <col min="5" max="6" width="7.625" style="1" customWidth="1"/>
    <col min="7" max="7" width="9.00390625" style="1" customWidth="1"/>
    <col min="8" max="8" width="11.25390625" style="1" customWidth="1"/>
    <col min="9" max="9" width="9.375" style="1" customWidth="1"/>
    <col min="10" max="224" width="8.875" style="1" customWidth="1"/>
    <col min="225" max="235" width="8.875" style="2" customWidth="1"/>
    <col min="236" max="16384" width="8.875" style="0" customWidth="1"/>
  </cols>
  <sheetData>
    <row r="1" spans="1:9" s="6" customFormat="1" ht="19.5" customHeight="1">
      <c r="A1" s="3" t="s">
        <v>0</v>
      </c>
      <c r="B1" s="4"/>
      <c r="C1" s="4"/>
      <c r="D1" s="4"/>
      <c r="E1" s="4"/>
      <c r="F1" s="4"/>
      <c r="G1" s="4"/>
      <c r="H1" s="5" t="s">
        <v>1</v>
      </c>
      <c r="I1" s="5"/>
    </row>
    <row r="2" spans="1:9" s="6" customFormat="1" ht="19.5" customHeight="1">
      <c r="A2" s="3" t="s">
        <v>2</v>
      </c>
      <c r="B2" s="7"/>
      <c r="C2" s="7"/>
      <c r="D2" s="7"/>
      <c r="E2" s="2"/>
      <c r="F2" s="2"/>
      <c r="G2" s="8" t="s">
        <v>3</v>
      </c>
      <c r="H2" s="9"/>
      <c r="I2" s="9"/>
    </row>
    <row r="3" spans="1:9" ht="19.5" customHeight="1">
      <c r="A3" s="10" t="s">
        <v>4</v>
      </c>
      <c r="B3" s="11" t="s">
        <v>5</v>
      </c>
      <c r="C3" s="11"/>
      <c r="D3" s="11"/>
      <c r="E3" s="2"/>
      <c r="F3" s="12" t="s">
        <v>6</v>
      </c>
      <c r="G3" s="11"/>
      <c r="H3" s="11"/>
      <c r="I3" s="11"/>
    </row>
    <row r="4" spans="1:9" ht="19.5" customHeight="1">
      <c r="A4" s="12" t="s">
        <v>7</v>
      </c>
      <c r="B4" s="11" t="s">
        <v>8</v>
      </c>
      <c r="C4" s="11"/>
      <c r="D4" s="11"/>
      <c r="E4" s="2"/>
      <c r="F4" s="10" t="s">
        <v>9</v>
      </c>
      <c r="G4" s="11" t="s">
        <v>10</v>
      </c>
      <c r="H4" s="11"/>
      <c r="I4" s="11"/>
    </row>
    <row r="5" spans="1:9" ht="19.5" customHeight="1">
      <c r="A5" s="12" t="s">
        <v>11</v>
      </c>
      <c r="B5" s="11" t="s">
        <v>12</v>
      </c>
      <c r="C5" s="11"/>
      <c r="D5" s="11"/>
      <c r="E5" s="10"/>
      <c r="F5" s="13"/>
      <c r="G5" s="13"/>
      <c r="H5" s="13"/>
      <c r="I5" s="13"/>
    </row>
    <row r="6" spans="1:9" ht="19.5" customHeight="1">
      <c r="A6" s="12"/>
      <c r="B6" s="13"/>
      <c r="C6" s="13"/>
      <c r="D6" s="13"/>
      <c r="E6" s="10"/>
      <c r="F6" s="13"/>
      <c r="G6" s="14" t="s">
        <v>13</v>
      </c>
      <c r="H6" s="14"/>
      <c r="I6" s="14"/>
    </row>
    <row r="7" spans="1:9" ht="19.5" customHeight="1">
      <c r="A7" s="12"/>
      <c r="B7" s="13"/>
      <c r="C7" s="13"/>
      <c r="D7" s="13"/>
      <c r="E7" s="10"/>
      <c r="F7" s="13"/>
      <c r="G7" s="11" t="s">
        <v>14</v>
      </c>
      <c r="H7" s="9" t="s">
        <v>15</v>
      </c>
      <c r="I7" s="11" t="s">
        <v>16</v>
      </c>
    </row>
    <row r="8" spans="1:9" ht="19.5" customHeight="1">
      <c r="A8" s="12" t="s">
        <v>17</v>
      </c>
      <c r="B8" s="12" t="s">
        <v>18</v>
      </c>
      <c r="C8" s="11">
        <v>5</v>
      </c>
      <c r="D8" s="12" t="s">
        <v>19</v>
      </c>
      <c r="E8" s="11">
        <v>15</v>
      </c>
      <c r="F8" s="2"/>
      <c r="G8" s="11" t="s">
        <v>20</v>
      </c>
      <c r="H8" s="15"/>
      <c r="I8" s="16"/>
    </row>
    <row r="9" spans="1:9" ht="19.5" customHeight="1">
      <c r="A9" s="12" t="s">
        <v>21</v>
      </c>
      <c r="B9" s="10" t="s">
        <v>22</v>
      </c>
      <c r="C9" s="11">
        <v>3</v>
      </c>
      <c r="D9" s="10" t="s">
        <v>23</v>
      </c>
      <c r="E9" s="11">
        <v>0</v>
      </c>
      <c r="F9" s="2"/>
      <c r="G9" s="11" t="s">
        <v>20</v>
      </c>
      <c r="H9" s="15"/>
      <c r="I9" s="16"/>
    </row>
    <row r="10" spans="1:9" ht="19.5" customHeight="1">
      <c r="A10" s="17"/>
      <c r="B10" s="12" t="s">
        <v>24</v>
      </c>
      <c r="C10" s="11">
        <v>0</v>
      </c>
      <c r="D10" s="12" t="s">
        <v>25</v>
      </c>
      <c r="E10" s="11">
        <v>4</v>
      </c>
      <c r="F10" s="2"/>
      <c r="G10" s="11" t="s">
        <v>20</v>
      </c>
      <c r="H10" s="15"/>
      <c r="I10" s="16"/>
    </row>
    <row r="11" spans="1:9" ht="12.75" customHeight="1">
      <c r="A11" s="17"/>
      <c r="B11" s="12"/>
      <c r="C11" s="18"/>
      <c r="D11" s="19"/>
      <c r="E11" s="17"/>
      <c r="F11" s="17"/>
      <c r="G11" s="17"/>
      <c r="H11" s="18"/>
      <c r="I11" s="19"/>
    </row>
    <row r="12" spans="1:9" ht="12.75" customHeight="1">
      <c r="A12" s="20" t="s">
        <v>26</v>
      </c>
      <c r="B12" s="21" t="s">
        <v>27</v>
      </c>
      <c r="C12" s="21"/>
      <c r="D12" s="21"/>
      <c r="E12" s="21"/>
      <c r="F12" s="21"/>
      <c r="G12" s="21"/>
      <c r="H12" s="2"/>
      <c r="I12" s="2"/>
    </row>
    <row r="13" spans="1:9" ht="16.5" customHeight="1">
      <c r="A13" s="20"/>
      <c r="B13" s="22" t="s">
        <v>28</v>
      </c>
      <c r="C13" s="22" t="s">
        <v>29</v>
      </c>
      <c r="D13" s="22" t="s">
        <v>30</v>
      </c>
      <c r="E13" s="22" t="s">
        <v>31</v>
      </c>
      <c r="F13" s="22" t="s">
        <v>32</v>
      </c>
      <c r="G13" s="23" t="s">
        <v>33</v>
      </c>
      <c r="H13" s="2"/>
      <c r="I13" s="2"/>
    </row>
    <row r="14" spans="1:9" ht="15" customHeight="1">
      <c r="A14" s="24" t="s">
        <v>34</v>
      </c>
      <c r="B14" s="25">
        <v>63</v>
      </c>
      <c r="C14" s="25">
        <f>2*D14-B14</f>
        <v>56.81652640600127</v>
      </c>
      <c r="D14" s="25">
        <f aca="true" t="shared" si="0" ref="D14:D15">SQRT(POWER(E14,2)+POWER(F14,2))</f>
        <v>59.90826320300064</v>
      </c>
      <c r="E14" s="25">
        <v>50</v>
      </c>
      <c r="F14" s="25">
        <v>33</v>
      </c>
      <c r="G14" s="26">
        <v>30</v>
      </c>
      <c r="H14" s="27"/>
      <c r="I14" s="2"/>
    </row>
    <row r="15" spans="1:9" ht="15" customHeight="1">
      <c r="A15" s="24" t="s">
        <v>35</v>
      </c>
      <c r="B15" s="25">
        <v>10</v>
      </c>
      <c r="C15" s="25">
        <v>46</v>
      </c>
      <c r="D15" s="25">
        <f t="shared" si="0"/>
        <v>33.61547262794322</v>
      </c>
      <c r="E15" s="25">
        <v>17</v>
      </c>
      <c r="F15" s="25">
        <v>29</v>
      </c>
      <c r="G15" s="26">
        <v>13</v>
      </c>
      <c r="H15" s="27"/>
      <c r="I15" s="2"/>
    </row>
    <row r="16" spans="1:9" ht="15" customHeight="1">
      <c r="A16" s="24" t="s">
        <v>36</v>
      </c>
      <c r="B16" s="25">
        <v>25</v>
      </c>
      <c r="C16" s="25">
        <v>16</v>
      </c>
      <c r="D16" s="26">
        <v>12</v>
      </c>
      <c r="E16" s="25">
        <v>38</v>
      </c>
      <c r="F16" s="25">
        <v>25</v>
      </c>
      <c r="G16" s="26">
        <v>25</v>
      </c>
      <c r="H16" s="27"/>
      <c r="I16" s="2"/>
    </row>
    <row r="17" spans="1:9" ht="15" customHeight="1">
      <c r="A17" s="24" t="s">
        <v>37</v>
      </c>
      <c r="B17" s="25">
        <v>63</v>
      </c>
      <c r="C17" s="25">
        <f>2*D17-B17</f>
        <v>56.81652640600127</v>
      </c>
      <c r="D17" s="25">
        <f aca="true" t="shared" si="1" ref="D17:D18">SQRT(POWER(E17,2)+POWER(F17,2))</f>
        <v>59.90826320300064</v>
      </c>
      <c r="E17" s="25">
        <v>50</v>
      </c>
      <c r="F17" s="25">
        <v>33</v>
      </c>
      <c r="G17" s="26">
        <v>28</v>
      </c>
      <c r="H17" s="27"/>
      <c r="I17" s="2"/>
    </row>
    <row r="18" spans="1:9" ht="15" customHeight="1">
      <c r="A18" s="24" t="s">
        <v>38</v>
      </c>
      <c r="B18" s="25">
        <v>10</v>
      </c>
      <c r="C18" s="25">
        <v>46</v>
      </c>
      <c r="D18" s="25">
        <f t="shared" si="1"/>
        <v>33.61547262794322</v>
      </c>
      <c r="E18" s="25">
        <v>17</v>
      </c>
      <c r="F18" s="25">
        <v>29</v>
      </c>
      <c r="G18" s="26">
        <v>16</v>
      </c>
      <c r="H18" s="27"/>
      <c r="I18" s="2"/>
    </row>
    <row r="19" spans="1:9" ht="15" customHeight="1">
      <c r="A19" s="24" t="s">
        <v>39</v>
      </c>
      <c r="B19" s="25">
        <v>25</v>
      </c>
      <c r="C19" s="25">
        <v>16</v>
      </c>
      <c r="D19" s="26">
        <v>12</v>
      </c>
      <c r="E19" s="25">
        <v>38</v>
      </c>
      <c r="F19" s="25">
        <v>25</v>
      </c>
      <c r="G19" s="26">
        <v>20</v>
      </c>
      <c r="H19" s="27"/>
      <c r="I19" s="2"/>
    </row>
    <row r="20" spans="1:9" ht="15" customHeight="1">
      <c r="A20" s="24" t="s">
        <v>40</v>
      </c>
      <c r="B20" s="25">
        <v>63</v>
      </c>
      <c r="C20" s="25">
        <f>2*D20-B20</f>
        <v>56.81652640600127</v>
      </c>
      <c r="D20" s="25">
        <f aca="true" t="shared" si="2" ref="D20:D21">SQRT(POWER(E20,2)+POWER(F20,2))</f>
        <v>59.90826320300064</v>
      </c>
      <c r="E20" s="25">
        <v>50</v>
      </c>
      <c r="F20" s="25">
        <v>33</v>
      </c>
      <c r="G20" s="26">
        <v>19</v>
      </c>
      <c r="H20" s="27"/>
      <c r="I20" s="2"/>
    </row>
    <row r="21" spans="1:9" ht="15" customHeight="1">
      <c r="A21" s="24" t="s">
        <v>41</v>
      </c>
      <c r="B21" s="25">
        <v>10</v>
      </c>
      <c r="C21" s="25">
        <v>46</v>
      </c>
      <c r="D21" s="25">
        <f t="shared" si="2"/>
        <v>33.61547262794322</v>
      </c>
      <c r="E21" s="25">
        <v>17</v>
      </c>
      <c r="F21" s="25">
        <v>29</v>
      </c>
      <c r="G21" s="26">
        <v>20</v>
      </c>
      <c r="H21" s="27"/>
      <c r="I21" s="2"/>
    </row>
    <row r="22" spans="1:9" ht="15" customHeight="1">
      <c r="A22" s="24" t="s">
        <v>42</v>
      </c>
      <c r="B22" s="25">
        <v>25</v>
      </c>
      <c r="C22" s="25">
        <v>16</v>
      </c>
      <c r="D22" s="26">
        <v>12</v>
      </c>
      <c r="E22" s="25">
        <v>38</v>
      </c>
      <c r="F22" s="25">
        <v>25</v>
      </c>
      <c r="G22" s="26">
        <v>24</v>
      </c>
      <c r="H22" s="27"/>
      <c r="I22" s="2"/>
    </row>
    <row r="23" spans="1:9" ht="15" customHeight="1">
      <c r="A23" s="24" t="s">
        <v>43</v>
      </c>
      <c r="B23" s="25">
        <v>63</v>
      </c>
      <c r="C23" s="25">
        <f>2*D23-B23</f>
        <v>56.81652640600127</v>
      </c>
      <c r="D23" s="25">
        <f aca="true" t="shared" si="3" ref="D23:D24">SQRT(POWER(E23,2)+POWER(F23,2))</f>
        <v>59.90826320300064</v>
      </c>
      <c r="E23" s="25">
        <v>50</v>
      </c>
      <c r="F23" s="25">
        <v>33</v>
      </c>
      <c r="G23" s="26">
        <v>26</v>
      </c>
      <c r="H23" s="2"/>
      <c r="I23" s="2"/>
    </row>
    <row r="24" spans="1:9" ht="15" customHeight="1">
      <c r="A24" s="24" t="s">
        <v>44</v>
      </c>
      <c r="B24" s="25">
        <v>10</v>
      </c>
      <c r="C24" s="25">
        <v>46</v>
      </c>
      <c r="D24" s="25">
        <f t="shared" si="3"/>
        <v>33.61547262794322</v>
      </c>
      <c r="E24" s="25">
        <v>17</v>
      </c>
      <c r="F24" s="25">
        <v>29</v>
      </c>
      <c r="G24" s="26">
        <v>15</v>
      </c>
      <c r="H24" s="2"/>
      <c r="I24" s="2"/>
    </row>
    <row r="25" spans="1:9" ht="15" customHeight="1">
      <c r="A25" s="24" t="s">
        <v>45</v>
      </c>
      <c r="B25" s="25">
        <v>25</v>
      </c>
      <c r="C25" s="25">
        <v>16</v>
      </c>
      <c r="D25" s="26">
        <v>12</v>
      </c>
      <c r="E25" s="25">
        <v>38</v>
      </c>
      <c r="F25" s="25">
        <v>25</v>
      </c>
      <c r="G25" s="26">
        <v>45</v>
      </c>
      <c r="H25" s="2"/>
      <c r="I25" s="2"/>
    </row>
    <row r="26" spans="1:9" ht="15" customHeight="1">
      <c r="A26" s="24" t="s">
        <v>46</v>
      </c>
      <c r="B26" s="25">
        <v>63</v>
      </c>
      <c r="C26" s="25">
        <f>2*D26-B26</f>
        <v>56.81652640600127</v>
      </c>
      <c r="D26" s="25">
        <f aca="true" t="shared" si="4" ref="D26:D27">SQRT(POWER(E26,2)+POWER(F26,2))</f>
        <v>59.90826320300064</v>
      </c>
      <c r="E26" s="25">
        <v>50</v>
      </c>
      <c r="F26" s="25">
        <v>33</v>
      </c>
      <c r="G26" s="26">
        <v>21</v>
      </c>
      <c r="H26" s="2"/>
      <c r="I26" s="2"/>
    </row>
    <row r="27" spans="1:9" ht="15" customHeight="1">
      <c r="A27" s="24" t="s">
        <v>47</v>
      </c>
      <c r="B27" s="25">
        <v>10</v>
      </c>
      <c r="C27" s="25">
        <v>46</v>
      </c>
      <c r="D27" s="25">
        <f t="shared" si="4"/>
        <v>33.61547262794322</v>
      </c>
      <c r="E27" s="25">
        <v>17</v>
      </c>
      <c r="F27" s="25">
        <v>29</v>
      </c>
      <c r="G27" s="26">
        <v>21</v>
      </c>
      <c r="H27" s="2"/>
      <c r="I27" s="2"/>
    </row>
    <row r="28" spans="1:9" ht="15" customHeight="1">
      <c r="A28" s="24" t="s">
        <v>48</v>
      </c>
      <c r="B28" s="25">
        <v>25</v>
      </c>
      <c r="C28" s="25">
        <v>16</v>
      </c>
      <c r="D28" s="26">
        <v>12</v>
      </c>
      <c r="E28" s="25">
        <v>38</v>
      </c>
      <c r="F28" s="25">
        <v>25</v>
      </c>
      <c r="G28" s="26">
        <v>19</v>
      </c>
      <c r="H28" s="2"/>
      <c r="I28" s="2"/>
    </row>
    <row r="29" spans="1:9" ht="15" customHeight="1">
      <c r="A29" s="24" t="s">
        <v>49</v>
      </c>
      <c r="B29" s="25">
        <v>63</v>
      </c>
      <c r="C29" s="25">
        <f>2*D29-B29</f>
        <v>56.81652640600127</v>
      </c>
      <c r="D29" s="25">
        <f aca="true" t="shared" si="5" ref="D29:D30">SQRT(POWER(E29,2)+POWER(F29,2))</f>
        <v>59.90826320300064</v>
      </c>
      <c r="E29" s="25">
        <v>50</v>
      </c>
      <c r="F29" s="25">
        <v>33</v>
      </c>
      <c r="G29" s="26">
        <v>51</v>
      </c>
      <c r="H29" s="2"/>
      <c r="I29" s="2"/>
    </row>
    <row r="30" spans="1:9" ht="15" customHeight="1">
      <c r="A30" s="24" t="s">
        <v>50</v>
      </c>
      <c r="B30" s="25">
        <v>10</v>
      </c>
      <c r="C30" s="25">
        <v>46</v>
      </c>
      <c r="D30" s="25">
        <f t="shared" si="5"/>
        <v>33.61547262794322</v>
      </c>
      <c r="E30" s="25">
        <v>17</v>
      </c>
      <c r="F30" s="25">
        <v>29</v>
      </c>
      <c r="G30" s="26">
        <v>22</v>
      </c>
      <c r="H30" s="2"/>
      <c r="I30" s="2"/>
    </row>
    <row r="31" spans="1:9" ht="15" customHeight="1">
      <c r="A31" s="24" t="s">
        <v>51</v>
      </c>
      <c r="B31" s="25">
        <v>25</v>
      </c>
      <c r="C31" s="25">
        <v>16</v>
      </c>
      <c r="D31" s="26">
        <v>12</v>
      </c>
      <c r="E31" s="25">
        <v>38</v>
      </c>
      <c r="F31" s="25">
        <v>25</v>
      </c>
      <c r="G31" s="26">
        <v>21</v>
      </c>
      <c r="H31" s="2"/>
      <c r="I31" s="2"/>
    </row>
    <row r="32" spans="1:9" ht="15" customHeight="1">
      <c r="A32" s="24" t="s">
        <v>52</v>
      </c>
      <c r="B32" s="25">
        <v>10</v>
      </c>
      <c r="C32" s="25">
        <v>46</v>
      </c>
      <c r="D32" s="25">
        <f>SQRT(POWER(E32,2)+POWER(F32,2))</f>
        <v>33.61547262794322</v>
      </c>
      <c r="E32" s="25">
        <v>17</v>
      </c>
      <c r="F32" s="25">
        <v>29</v>
      </c>
      <c r="G32" s="26">
        <v>22</v>
      </c>
      <c r="H32" s="2"/>
      <c r="I32" s="2"/>
    </row>
    <row r="33" spans="1:9" ht="15" customHeight="1">
      <c r="A33" s="28" t="s">
        <v>53</v>
      </c>
      <c r="B33" s="25">
        <v>25</v>
      </c>
      <c r="C33" s="25">
        <v>16</v>
      </c>
      <c r="D33" s="26">
        <v>12</v>
      </c>
      <c r="E33" s="25">
        <v>38</v>
      </c>
      <c r="F33" s="25">
        <v>25</v>
      </c>
      <c r="G33" s="26">
        <v>17</v>
      </c>
      <c r="H33" s="2"/>
      <c r="I33" s="2"/>
    </row>
    <row r="34" spans="1:9" ht="12.75">
      <c r="A34" s="29"/>
      <c r="B34" s="30"/>
      <c r="C34" s="30"/>
      <c r="D34" s="30"/>
      <c r="E34" s="30"/>
      <c r="F34" s="30"/>
      <c r="G34" s="30"/>
      <c r="H34" s="31"/>
      <c r="I34" s="32"/>
    </row>
    <row r="35" spans="1:9" ht="12.75" customHeight="1">
      <c r="A35" s="33" t="s">
        <v>54</v>
      </c>
      <c r="B35" s="34"/>
      <c r="C35" s="35"/>
      <c r="D35" s="35"/>
      <c r="E35" s="35"/>
      <c r="F35" s="35"/>
      <c r="G35" s="35"/>
      <c r="H35" s="36"/>
      <c r="I35" s="36"/>
    </row>
    <row r="36" spans="1:9" ht="22.5" customHeight="1">
      <c r="A36" s="17" t="s">
        <v>55</v>
      </c>
      <c r="B36" s="17"/>
      <c r="D36" s="37"/>
      <c r="E36" s="38"/>
      <c r="F36" s="38"/>
      <c r="G36" s="38"/>
      <c r="H36" s="38"/>
      <c r="I36" s="38"/>
    </row>
    <row r="37" spans="1:9" ht="22.5" customHeight="1">
      <c r="A37" s="17" t="s">
        <v>56</v>
      </c>
      <c r="B37" s="17"/>
      <c r="D37" s="37"/>
      <c r="E37" s="38"/>
      <c r="F37" s="38"/>
      <c r="G37" s="38"/>
      <c r="H37" s="38"/>
      <c r="I37" s="38"/>
    </row>
    <row r="38" spans="1:9" ht="22.5" customHeight="1">
      <c r="A38" s="17" t="s">
        <v>57</v>
      </c>
      <c r="B38" s="17"/>
      <c r="D38" s="38"/>
      <c r="E38" s="38"/>
      <c r="F38" s="38"/>
      <c r="G38" s="38"/>
      <c r="H38" s="38"/>
      <c r="I38" s="38"/>
    </row>
    <row r="39" spans="1:5" ht="12.75">
      <c r="A39" s="17"/>
      <c r="B39" s="17" t="s">
        <v>58</v>
      </c>
      <c r="E39" s="39" t="s">
        <v>59</v>
      </c>
    </row>
    <row r="40" ht="12.75"/>
    <row r="41" ht="12.75"/>
    <row r="42" ht="12.75"/>
    <row r="43" ht="12.75"/>
    <row r="44" ht="12.75"/>
    <row r="45" ht="12.75"/>
    <row r="46" spans="1:9" ht="12.75">
      <c r="A46"/>
      <c r="B46"/>
      <c r="D46" s="40" t="s">
        <v>60</v>
      </c>
      <c r="H46" s="5" t="s">
        <v>1</v>
      </c>
      <c r="I46" s="5"/>
    </row>
    <row r="47" spans="1:2" ht="12.75">
      <c r="A47"/>
      <c r="B47"/>
    </row>
    <row r="48" spans="1:2" ht="12.75">
      <c r="A48" s="41" t="s">
        <v>61</v>
      </c>
      <c r="B48" s="41" t="s">
        <v>62</v>
      </c>
    </row>
    <row r="49" spans="1:2" ht="12.75">
      <c r="A49" s="42">
        <f>MIN(G14:G33)</f>
        <v>13</v>
      </c>
      <c r="B49" s="43">
        <f aca="true" t="shared" si="6" ref="B49:B87">COUNTIF($G$14:$G$33,A49)</f>
        <v>1</v>
      </c>
    </row>
    <row r="50" spans="1:2" ht="12.75">
      <c r="A50" s="42">
        <v>14</v>
      </c>
      <c r="B50" s="43">
        <f t="shared" si="6"/>
        <v>0</v>
      </c>
    </row>
    <row r="51" spans="1:2" ht="12.75">
      <c r="A51" s="42">
        <v>15</v>
      </c>
      <c r="B51" s="43">
        <f t="shared" si="6"/>
        <v>1</v>
      </c>
    </row>
    <row r="52" spans="1:2" ht="12.75">
      <c r="A52" s="42">
        <v>16</v>
      </c>
      <c r="B52" s="43">
        <f t="shared" si="6"/>
        <v>1</v>
      </c>
    </row>
    <row r="53" spans="1:2" ht="12.75">
      <c r="A53" s="42">
        <v>17</v>
      </c>
      <c r="B53" s="43">
        <f t="shared" si="6"/>
        <v>1</v>
      </c>
    </row>
    <row r="54" spans="1:2" ht="12.75">
      <c r="A54" s="42">
        <v>18</v>
      </c>
      <c r="B54" s="43">
        <f t="shared" si="6"/>
        <v>0</v>
      </c>
    </row>
    <row r="55" spans="1:2" ht="12.75">
      <c r="A55" s="42">
        <v>19</v>
      </c>
      <c r="B55" s="43">
        <f t="shared" si="6"/>
        <v>2</v>
      </c>
    </row>
    <row r="56" spans="1:2" ht="12.75">
      <c r="A56" s="42">
        <v>20</v>
      </c>
      <c r="B56" s="43">
        <f t="shared" si="6"/>
        <v>2</v>
      </c>
    </row>
    <row r="57" spans="1:2" ht="12.75">
      <c r="A57" s="42">
        <v>21</v>
      </c>
      <c r="B57" s="43">
        <f t="shared" si="6"/>
        <v>3</v>
      </c>
    </row>
    <row r="58" spans="1:2" ht="12.75">
      <c r="A58" s="42">
        <v>22</v>
      </c>
      <c r="B58" s="43">
        <f t="shared" si="6"/>
        <v>2</v>
      </c>
    </row>
    <row r="59" spans="1:2" ht="12.75">
      <c r="A59" s="42">
        <v>23</v>
      </c>
      <c r="B59" s="43">
        <f t="shared" si="6"/>
        <v>0</v>
      </c>
    </row>
    <row r="60" spans="1:2" ht="12.75">
      <c r="A60" s="42">
        <v>24</v>
      </c>
      <c r="B60" s="43">
        <f t="shared" si="6"/>
        <v>1</v>
      </c>
    </row>
    <row r="61" spans="1:2" ht="12.75">
      <c r="A61" s="42">
        <v>25</v>
      </c>
      <c r="B61" s="43">
        <f t="shared" si="6"/>
        <v>1</v>
      </c>
    </row>
    <row r="62" spans="1:9" ht="12.75">
      <c r="A62" s="42">
        <v>26</v>
      </c>
      <c r="B62" s="43">
        <f t="shared" si="6"/>
        <v>1</v>
      </c>
      <c r="C62" s="44"/>
      <c r="D62" s="44"/>
      <c r="E62" s="44"/>
      <c r="F62" s="44"/>
      <c r="I62" s="2"/>
    </row>
    <row r="63" spans="1:9" ht="12.75">
      <c r="A63" s="42">
        <v>27</v>
      </c>
      <c r="B63" s="43">
        <f t="shared" si="6"/>
        <v>0</v>
      </c>
      <c r="C63" s="18"/>
      <c r="D63" s="18"/>
      <c r="E63" s="18"/>
      <c r="F63" s="18"/>
      <c r="I63" s="31"/>
    </row>
    <row r="64" spans="1:9" ht="12.75">
      <c r="A64" s="42">
        <v>28</v>
      </c>
      <c r="B64" s="43">
        <f t="shared" si="6"/>
        <v>1</v>
      </c>
      <c r="C64" s="18"/>
      <c r="D64" s="18"/>
      <c r="E64" s="18"/>
      <c r="F64" s="18"/>
      <c r="I64" s="2"/>
    </row>
    <row r="65" spans="1:9" ht="14.25" customHeight="1">
      <c r="A65" s="42">
        <v>29</v>
      </c>
      <c r="B65" s="43">
        <f t="shared" si="6"/>
        <v>0</v>
      </c>
      <c r="C65" s="45"/>
      <c r="D65" s="45"/>
      <c r="E65" s="45"/>
      <c r="F65" s="18"/>
      <c r="I65" s="2"/>
    </row>
    <row r="66" spans="1:9" ht="14.25">
      <c r="A66" s="42">
        <v>30</v>
      </c>
      <c r="B66" s="43">
        <f t="shared" si="6"/>
        <v>1</v>
      </c>
      <c r="C66" s="13"/>
      <c r="D66" s="13"/>
      <c r="E66" s="13"/>
      <c r="F66" s="18"/>
      <c r="I66" s="2"/>
    </row>
    <row r="67" spans="1:7" ht="14.25">
      <c r="A67" s="42">
        <v>31</v>
      </c>
      <c r="B67" s="43">
        <f t="shared" si="6"/>
        <v>0</v>
      </c>
      <c r="C67" s="2"/>
      <c r="D67" s="46" t="s">
        <v>63</v>
      </c>
      <c r="E67" s="13"/>
      <c r="F67" s="13"/>
      <c r="G67" s="18"/>
    </row>
    <row r="68" spans="1:7" ht="14.25">
      <c r="A68" s="42">
        <v>32</v>
      </c>
      <c r="B68" s="43">
        <f t="shared" si="6"/>
        <v>0</v>
      </c>
      <c r="C68" s="2"/>
      <c r="D68" s="7" t="s">
        <v>64</v>
      </c>
      <c r="E68" s="47"/>
      <c r="F68" s="47"/>
      <c r="G68" s="47"/>
    </row>
    <row r="69" spans="1:7" ht="14.25">
      <c r="A69" s="42">
        <v>33</v>
      </c>
      <c r="B69" s="43">
        <f t="shared" si="6"/>
        <v>0</v>
      </c>
      <c r="C69" s="2"/>
      <c r="D69" s="48" t="s">
        <v>65</v>
      </c>
      <c r="E69" s="47"/>
      <c r="F69" s="47"/>
      <c r="G69" s="47"/>
    </row>
    <row r="70" spans="1:7" ht="14.25">
      <c r="A70" s="42">
        <v>34</v>
      </c>
      <c r="B70" s="43">
        <f t="shared" si="6"/>
        <v>0</v>
      </c>
      <c r="C70" s="2"/>
      <c r="D70" s="2" t="s">
        <v>66</v>
      </c>
      <c r="E70" s="47"/>
      <c r="F70" s="47"/>
      <c r="G70" s="47"/>
    </row>
    <row r="71" spans="1:9" ht="14.25">
      <c r="A71" s="42">
        <v>35</v>
      </c>
      <c r="B71" s="43">
        <f t="shared" si="6"/>
        <v>0</v>
      </c>
      <c r="C71" s="13"/>
      <c r="D71" s="47"/>
      <c r="E71" s="47"/>
      <c r="F71" s="47"/>
      <c r="I71" s="2"/>
    </row>
    <row r="72" spans="1:9" ht="14.25">
      <c r="A72" s="42">
        <v>36</v>
      </c>
      <c r="B72" s="43">
        <f t="shared" si="6"/>
        <v>0</v>
      </c>
      <c r="C72" s="47"/>
      <c r="D72" s="7" t="s">
        <v>67</v>
      </c>
      <c r="E72" s="47"/>
      <c r="F72" s="47"/>
      <c r="I72" s="2"/>
    </row>
    <row r="73" spans="1:9" ht="14.25">
      <c r="A73" s="42">
        <v>37</v>
      </c>
      <c r="B73" s="43">
        <f t="shared" si="6"/>
        <v>0</v>
      </c>
      <c r="C73" s="47"/>
      <c r="D73" s="2" t="s">
        <v>68</v>
      </c>
      <c r="E73" s="47"/>
      <c r="F73" s="47"/>
      <c r="I73" s="2"/>
    </row>
    <row r="74" spans="1:9" ht="14.25">
      <c r="A74" s="42">
        <v>38</v>
      </c>
      <c r="B74" s="43">
        <f t="shared" si="6"/>
        <v>0</v>
      </c>
      <c r="C74" s="47"/>
      <c r="D74" s="47"/>
      <c r="E74" s="47"/>
      <c r="F74" s="47"/>
      <c r="I74" s="2"/>
    </row>
    <row r="75" spans="1:9" ht="14.25">
      <c r="A75" s="42">
        <v>39</v>
      </c>
      <c r="B75" s="43">
        <f t="shared" si="6"/>
        <v>0</v>
      </c>
      <c r="C75" s="47"/>
      <c r="D75" s="49" t="s">
        <v>69</v>
      </c>
      <c r="E75" s="47"/>
      <c r="F75" s="47"/>
      <c r="I75" s="2"/>
    </row>
    <row r="76" spans="1:9" ht="14.25">
      <c r="A76" s="42">
        <v>40</v>
      </c>
      <c r="B76" s="43">
        <f t="shared" si="6"/>
        <v>0</v>
      </c>
      <c r="C76" s="47"/>
      <c r="D76" s="47" t="s">
        <v>70</v>
      </c>
      <c r="E76" s="47"/>
      <c r="F76" s="47"/>
      <c r="I76" s="2"/>
    </row>
    <row r="77" spans="1:9" ht="14.25">
      <c r="A77" s="42">
        <v>41</v>
      </c>
      <c r="B77" s="43">
        <f t="shared" si="6"/>
        <v>0</v>
      </c>
      <c r="C77" s="47"/>
      <c r="D77" s="47" t="s">
        <v>71</v>
      </c>
      <c r="E77" s="47"/>
      <c r="F77" s="47"/>
      <c r="I77" s="2"/>
    </row>
    <row r="78" spans="1:9" ht="14.25">
      <c r="A78" s="42">
        <v>42</v>
      </c>
      <c r="B78" s="43">
        <f t="shared" si="6"/>
        <v>0</v>
      </c>
      <c r="C78" s="47"/>
      <c r="D78" s="47"/>
      <c r="E78" s="47"/>
      <c r="F78" s="47"/>
      <c r="I78" s="2"/>
    </row>
    <row r="79" spans="1:9" ht="14.25">
      <c r="A79" s="42">
        <v>43</v>
      </c>
      <c r="B79" s="43">
        <f t="shared" si="6"/>
        <v>0</v>
      </c>
      <c r="C79" s="47"/>
      <c r="D79" s="47"/>
      <c r="E79" s="47"/>
      <c r="F79" s="47"/>
      <c r="I79" s="2"/>
    </row>
    <row r="80" spans="1:9" ht="14.25">
      <c r="A80" s="42">
        <v>44</v>
      </c>
      <c r="B80" s="43">
        <f t="shared" si="6"/>
        <v>0</v>
      </c>
      <c r="C80" s="47"/>
      <c r="D80" s="47"/>
      <c r="E80" s="47"/>
      <c r="F80" s="47"/>
      <c r="I80" s="2"/>
    </row>
    <row r="81" spans="1:9" ht="14.25">
      <c r="A81" s="42">
        <v>45</v>
      </c>
      <c r="B81" s="43">
        <f t="shared" si="6"/>
        <v>1</v>
      </c>
      <c r="C81" s="47"/>
      <c r="D81" s="47"/>
      <c r="E81" s="47"/>
      <c r="F81" s="47"/>
      <c r="I81" s="2"/>
    </row>
    <row r="82" spans="1:9" ht="14.25">
      <c r="A82" s="42">
        <v>46</v>
      </c>
      <c r="B82" s="43">
        <f t="shared" si="6"/>
        <v>0</v>
      </c>
      <c r="C82" s="47"/>
      <c r="D82" s="47"/>
      <c r="E82" s="47"/>
      <c r="F82" s="47"/>
      <c r="I82" s="2"/>
    </row>
    <row r="83" spans="1:9" ht="14.25">
      <c r="A83" s="42">
        <v>47</v>
      </c>
      <c r="B83" s="43">
        <f t="shared" si="6"/>
        <v>0</v>
      </c>
      <c r="C83" s="50"/>
      <c r="D83" s="50"/>
      <c r="E83" s="50"/>
      <c r="F83" s="50"/>
      <c r="I83" s="2"/>
    </row>
    <row r="84" spans="1:9" ht="14.25">
      <c r="A84" s="42">
        <v>48</v>
      </c>
      <c r="B84" s="43">
        <f t="shared" si="6"/>
        <v>0</v>
      </c>
      <c r="C84" s="50"/>
      <c r="D84" s="50"/>
      <c r="E84" s="50"/>
      <c r="F84" s="50"/>
      <c r="I84" s="2"/>
    </row>
    <row r="85" spans="1:9" ht="14.25">
      <c r="A85" s="42">
        <v>49</v>
      </c>
      <c r="B85" s="43">
        <f t="shared" si="6"/>
        <v>0</v>
      </c>
      <c r="C85" s="30"/>
      <c r="D85" s="30"/>
      <c r="E85" s="30"/>
      <c r="F85" s="30"/>
      <c r="I85" s="2"/>
    </row>
    <row r="86" spans="1:9" ht="14.25">
      <c r="A86" s="42">
        <v>50</v>
      </c>
      <c r="B86" s="43">
        <f t="shared" si="6"/>
        <v>0</v>
      </c>
      <c r="C86" s="30"/>
      <c r="D86" s="30"/>
      <c r="E86" s="30"/>
      <c r="F86" s="30"/>
      <c r="I86" s="2"/>
    </row>
    <row r="87" spans="1:9" ht="14.25">
      <c r="A87" s="42">
        <f>MAX(G14:G33)</f>
        <v>51</v>
      </c>
      <c r="B87" s="43">
        <f t="shared" si="6"/>
        <v>1</v>
      </c>
      <c r="C87" s="2"/>
      <c r="D87" s="2"/>
      <c r="E87" s="2"/>
      <c r="F87" s="2"/>
      <c r="I87" s="2"/>
    </row>
    <row r="89" spans="1:9" ht="14.25">
      <c r="A89" s="33" t="s">
        <v>54</v>
      </c>
      <c r="B89" s="34"/>
      <c r="C89" s="51"/>
      <c r="D89" s="51"/>
      <c r="E89" s="51"/>
      <c r="F89" s="51"/>
      <c r="G89" s="51"/>
      <c r="H89" s="52"/>
      <c r="I89" s="52"/>
    </row>
    <row r="90" spans="1:9" ht="22.5" customHeight="1">
      <c r="A90" s="17" t="s">
        <v>72</v>
      </c>
      <c r="B90" s="17"/>
      <c r="D90" s="53"/>
      <c r="E90" s="53"/>
      <c r="F90" s="53"/>
      <c r="G90" s="53"/>
      <c r="H90" s="53"/>
      <c r="I90" s="53"/>
    </row>
    <row r="91" spans="1:9" ht="22.5" customHeight="1">
      <c r="A91" s="17" t="s">
        <v>57</v>
      </c>
      <c r="B91" s="17"/>
      <c r="D91" s="53"/>
      <c r="E91" s="53"/>
      <c r="F91" s="53"/>
      <c r="G91" s="53"/>
      <c r="H91" s="53"/>
      <c r="I91" s="53"/>
    </row>
    <row r="92" spans="1:5" ht="14.25">
      <c r="A92" s="17"/>
      <c r="B92" s="17" t="s">
        <v>58</v>
      </c>
      <c r="E92" s="39" t="s">
        <v>59</v>
      </c>
    </row>
    <row r="93" spans="1:9" ht="14.25">
      <c r="A93" s="2"/>
      <c r="B93" s="2"/>
      <c r="C93" s="2"/>
      <c r="D93" s="2"/>
      <c r="E93" s="2"/>
      <c r="F93" s="2"/>
      <c r="G93" s="2"/>
      <c r="H93" s="2"/>
      <c r="I93" s="2"/>
    </row>
    <row r="94" spans="1:9" ht="14.25">
      <c r="A94" s="2"/>
      <c r="B94" s="2"/>
      <c r="C94" s="2"/>
      <c r="D94" s="2"/>
      <c r="E94" s="2"/>
      <c r="F94" s="2"/>
      <c r="G94" s="2"/>
      <c r="H94" s="2"/>
      <c r="I94" s="2"/>
    </row>
    <row r="95" spans="1:9" ht="14.25">
      <c r="A95" s="2"/>
      <c r="B95" s="2"/>
      <c r="C95" s="2"/>
      <c r="D95" s="2"/>
      <c r="E95" s="2"/>
      <c r="F95" s="2"/>
      <c r="G95" s="2"/>
      <c r="H95" s="2"/>
      <c r="I95" s="2"/>
    </row>
    <row r="96" spans="1:9" ht="14.25">
      <c r="A96" s="2"/>
      <c r="B96" s="2"/>
      <c r="C96" s="2"/>
      <c r="D96" s="2"/>
      <c r="E96" s="2"/>
      <c r="F96" s="2"/>
      <c r="G96" s="2"/>
      <c r="H96" s="2"/>
      <c r="I96" s="2"/>
    </row>
    <row r="97" spans="1:9" ht="14.25">
      <c r="A97" s="2"/>
      <c r="B97" s="2"/>
      <c r="C97" s="2"/>
      <c r="D97" s="2"/>
      <c r="E97" s="2"/>
      <c r="F97" s="2"/>
      <c r="G97" s="2"/>
      <c r="H97" s="2"/>
      <c r="I97" s="2"/>
    </row>
    <row r="98" spans="1:9" ht="14.25">
      <c r="A98" s="2"/>
      <c r="B98" s="2"/>
      <c r="C98" s="2"/>
      <c r="D98" s="2"/>
      <c r="E98" s="2"/>
      <c r="F98" s="2"/>
      <c r="G98" s="2"/>
      <c r="H98" s="2"/>
      <c r="I98" s="2"/>
    </row>
    <row r="99" spans="1:9" ht="14.25">
      <c r="A99" s="2"/>
      <c r="B99" s="2"/>
      <c r="C99" s="2"/>
      <c r="D99" s="2"/>
      <c r="E99" s="2"/>
      <c r="F99" s="2"/>
      <c r="G99" s="2"/>
      <c r="H99" s="2"/>
      <c r="I99" s="2"/>
    </row>
    <row r="100" spans="1:9" ht="14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4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4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4.25">
      <c r="A105" s="2"/>
      <c r="B105" s="2"/>
      <c r="C105" s="2"/>
      <c r="D105" s="2"/>
      <c r="E105" s="2"/>
      <c r="F105" s="2"/>
      <c r="G105" s="2"/>
      <c r="H105" s="2"/>
      <c r="I105" s="2"/>
    </row>
  </sheetData>
  <sheetProtection selectLockedCells="1" selectUnlockedCells="1"/>
  <mergeCells count="11">
    <mergeCell ref="H1:I1"/>
    <mergeCell ref="H2:I2"/>
    <mergeCell ref="B3:D3"/>
    <mergeCell ref="G3:I3"/>
    <mergeCell ref="B4:D4"/>
    <mergeCell ref="G4:I4"/>
    <mergeCell ref="B5:D5"/>
    <mergeCell ref="G6:I6"/>
    <mergeCell ref="A12:A13"/>
    <mergeCell ref="B12:G12"/>
    <mergeCell ref="H46:I46"/>
  </mergeCells>
  <printOptions/>
  <pageMargins left="0.9840277777777777" right="0.5902777777777778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самлично</dc:creator>
  <cp:keywords/>
  <dc:description/>
  <cp:lastModifiedBy/>
  <cp:lastPrinted>2016-06-10T15:29:18Z</cp:lastPrinted>
  <dcterms:created xsi:type="dcterms:W3CDTF">2013-09-11T09:05:13Z</dcterms:created>
  <dcterms:modified xsi:type="dcterms:W3CDTF">2022-03-24T06:57:15Z</dcterms:modified>
  <cp:category/>
  <cp:version/>
  <cp:contentType/>
  <cp:contentStatus/>
  <cp:revision>449</cp:revision>
</cp:coreProperties>
</file>